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B Konferen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5A6470"/>
    </font>
    <font>
      <b val="1"/>
      <color rgb="00FFFFFF"/>
    </font>
    <font>
      <b val="1"/>
    </font>
    <font>
      <b val="1"/>
      <sz val="12"/>
    </font>
    <font/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C2026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C9D0D6"/>
      </left>
      <right style="thin">
        <color rgb="00C9D0D6"/>
      </right>
      <top style="thin">
        <color rgb="00C9D0D6"/>
      </top>
      <bottom style="thin">
        <color rgb="00C9D0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9" fontId="0" fillId="2" borderId="0" pivotButton="0" quotePrefix="0" xfId="0"/>
    <xf numFmtId="0" fontId="3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3" fontId="0" fillId="2" borderId="1" pivotButton="0" quotePrefix="0" xfId="0"/>
    <xf numFmtId="3" fontId="0" fillId="0" borderId="1" pivotButton="0" quotePrefix="0" xfId="0"/>
    <xf numFmtId="0" fontId="0" fillId="4" borderId="1" pivotButton="0" quotePrefix="0" xfId="0"/>
    <xf numFmtId="0" fontId="4" fillId="4" borderId="1" pivotButton="0" quotePrefix="0" xfId="0"/>
    <xf numFmtId="3" fontId="4" fillId="4" borderId="1" pivotButton="0" quotePrefix="0" xfId="0"/>
    <xf numFmtId="0" fontId="5" fillId="0" borderId="0" pivotButton="0" quotePrefix="0" xfId="0"/>
    <xf numFmtId="0" fontId="6" fillId="0" borderId="1" pivotButton="0" quotePrefix="0" xfId="0"/>
    <xf numFmtId="3" fontId="4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58" customWidth="1" min="3" max="3"/>
    <col width="9" customWidth="1" min="4" max="4"/>
    <col width="8" customWidth="1" min="5" max="5"/>
    <col width="18" customWidth="1" min="6" max="6"/>
    <col width="18" customWidth="1" min="7" max="7"/>
    <col width="14" customWidth="1" min="8" max="8"/>
    <col width="30" customWidth="1" min="9" max="9"/>
  </cols>
  <sheetData>
    <row r="1">
      <c r="A1" s="1" t="inlineStr">
        <is>
          <t>TEMPLATE RAB KONFERENSI</t>
        </is>
      </c>
    </row>
    <row r="2">
      <c r="A2" s="2" t="inlineStr">
        <is>
          <t>eventorganizerjakarta.com · Estimasi pasar Jakarta 2026, bukan penawaran. Ubah sel kuning.</t>
        </is>
      </c>
    </row>
    <row r="4">
      <c r="A4" t="inlineStr">
        <is>
          <t>Nama acara</t>
        </is>
      </c>
      <c r="C4" s="3" t="inlineStr">
        <is>
          <t>Konferensi ...</t>
        </is>
      </c>
    </row>
    <row r="5">
      <c r="A5" t="inlineStr">
        <is>
          <t>Jumlah peserta</t>
        </is>
      </c>
      <c r="C5" s="3" t="n">
        <v>300</v>
      </c>
    </row>
    <row r="6">
      <c r="A6" t="inlineStr">
        <is>
          <t>Kontinjensi (%)</t>
        </is>
      </c>
      <c r="C6" s="4" t="n">
        <v>0.08</v>
      </c>
    </row>
    <row r="8">
      <c r="A8" s="5" t="inlineStr">
        <is>
          <t>No</t>
        </is>
      </c>
      <c r="B8" s="5" t="inlineStr">
        <is>
          <t>Kelompok</t>
        </is>
      </c>
      <c r="C8" s="5" t="inlineStr">
        <is>
          <t>Item</t>
        </is>
      </c>
      <c r="D8" s="5" t="inlineStr">
        <is>
          <t>Volume</t>
        </is>
      </c>
      <c r="E8" s="5" t="inlineStr">
        <is>
          <t>Satuan</t>
        </is>
      </c>
      <c r="F8" s="5" t="inlineStr">
        <is>
          <t>Harga satuan (Rp)</t>
        </is>
      </c>
      <c r="G8" s="5" t="inlineStr">
        <is>
          <t>Subtotal (Rp)</t>
        </is>
      </c>
      <c r="H8" s="5" t="inlineStr">
        <is>
          <t>Kena PPN (Y/N)</t>
        </is>
      </c>
      <c r="I8" s="5" t="inlineStr">
        <is>
          <t>Catatan</t>
        </is>
      </c>
    </row>
    <row r="9">
      <c r="A9" s="6" t="inlineStr">
        <is>
          <t>A1</t>
        </is>
      </c>
      <c r="B9" s="6" t="inlineStr">
        <is>
          <t>Venue &amp; konsumsi</t>
        </is>
      </c>
      <c r="C9" s="6" t="inlineStr">
        <is>
          <t>Paket meeting fullday peserta (ruang 8 jam, coffee break, makan siang)</t>
        </is>
      </c>
      <c r="D9" s="7">
        <f>$C$5</f>
        <v/>
      </c>
      <c r="E9" s="6" t="inlineStr">
        <is>
          <t>pax</t>
        </is>
      </c>
      <c r="F9" s="8" t="n">
        <v>950000</v>
      </c>
      <c r="G9" s="9">
        <f>D9*F9</f>
        <v/>
      </c>
      <c r="H9" s="7" t="inlineStr">
        <is>
          <t>N</t>
        </is>
      </c>
      <c r="I9" s="6" t="n"/>
    </row>
    <row r="10">
      <c r="A10" s="6" t="inlineStr">
        <is>
          <t>A2</t>
        </is>
      </c>
      <c r="B10" s="6" t="inlineStr">
        <is>
          <t>Venue &amp; konsumsi</t>
        </is>
      </c>
      <c r="C10" s="6" t="inlineStr">
        <is>
          <t>Paket meeting pembicara, VIP, dan panitia</t>
        </is>
      </c>
      <c r="D10" s="7" t="n">
        <v>30</v>
      </c>
      <c r="E10" s="6" t="inlineStr">
        <is>
          <t>pax</t>
        </is>
      </c>
      <c r="F10" s="8" t="n">
        <v>950000</v>
      </c>
      <c r="G10" s="9">
        <f>D10*F10</f>
        <v/>
      </c>
      <c r="H10" s="7" t="inlineStr">
        <is>
          <t>N</t>
        </is>
      </c>
      <c r="I10" s="6" t="n"/>
    </row>
    <row r="11">
      <c r="A11" s="6" t="inlineStr">
        <is>
          <t>A3</t>
        </is>
      </c>
      <c r="B11" s="6" t="inlineStr">
        <is>
          <t>Venue &amp; konsumsi</t>
        </is>
      </c>
      <c r="C11" s="6" t="inlineStr">
        <is>
          <t>Holding room VIP / ruang pembicara</t>
        </is>
      </c>
      <c r="D11" s="7" t="n">
        <v>1</v>
      </c>
      <c r="E11" s="6" t="inlineStr">
        <is>
          <t>ruang</t>
        </is>
      </c>
      <c r="F11" s="8" t="n">
        <v>7500000</v>
      </c>
      <c r="G11" s="9">
        <f>D11*F11</f>
        <v/>
      </c>
      <c r="H11" s="7" t="inlineStr">
        <is>
          <t>N</t>
        </is>
      </c>
      <c r="I11" s="6" t="n"/>
    </row>
    <row r="12">
      <c r="A12" s="6" t="inlineStr">
        <is>
          <t>A4</t>
        </is>
      </c>
      <c r="B12" s="6" t="inlineStr">
        <is>
          <t>Venue &amp; konsumsi</t>
        </is>
      </c>
      <c r="C12" s="6" t="inlineStr">
        <is>
          <t>Daya listrik tambahan untuk produksi</t>
        </is>
      </c>
      <c r="D12" s="7" t="n">
        <v>1</v>
      </c>
      <c r="E12" s="6" t="inlineStr">
        <is>
          <t>paket</t>
        </is>
      </c>
      <c r="F12" s="8" t="n">
        <v>12000000</v>
      </c>
      <c r="G12" s="9">
        <f>D12*F12</f>
        <v/>
      </c>
      <c r="H12" s="7" t="inlineStr">
        <is>
          <t>N</t>
        </is>
      </c>
      <c r="I12" s="6" t="n"/>
    </row>
    <row r="13">
      <c r="A13" s="10" t="n"/>
      <c r="B13" s="10" t="n"/>
      <c r="C13" s="11" t="inlineStr">
        <is>
          <t>Subtotal A · Venue &amp; konsumsi</t>
        </is>
      </c>
      <c r="D13" s="10" t="n"/>
      <c r="E13" s="10" t="n"/>
      <c r="F13" s="10" t="n"/>
      <c r="G13" s="12">
        <f>SUM(G9:G12)</f>
        <v/>
      </c>
      <c r="H13" s="10" t="n"/>
      <c r="I13" s="10" t="n"/>
    </row>
    <row r="15">
      <c r="A15" s="6" t="inlineStr">
        <is>
          <t>B1</t>
        </is>
      </c>
      <c r="B15" s="6" t="inlineStr">
        <is>
          <t>Produksi teknis</t>
        </is>
      </c>
      <c r="C15" s="6" t="inlineStr">
        <is>
          <t>Panggung + backdrop set talkshow (±8×4 m)</t>
        </is>
      </c>
      <c r="D15" s="7" t="n">
        <v>1</v>
      </c>
      <c r="E15" s="6" t="inlineStr">
        <is>
          <t>paket</t>
        </is>
      </c>
      <c r="F15" s="8" t="n">
        <v>35000000</v>
      </c>
      <c r="G15" s="9">
        <f>D15*F15</f>
        <v/>
      </c>
      <c r="H15" s="7" t="inlineStr">
        <is>
          <t>Y</t>
        </is>
      </c>
      <c r="I15" s="6" t="n"/>
    </row>
    <row r="16">
      <c r="A16" s="6" t="inlineStr">
        <is>
          <t>B2</t>
        </is>
      </c>
      <c r="B16" s="6" t="inlineStr">
        <is>
          <t>Produksi teknis</t>
        </is>
      </c>
      <c r="C16" s="6" t="inlineStr">
        <is>
          <t>LED screen utama ±6×3 m + processor + operator</t>
        </is>
      </c>
      <c r="D16" s="7" t="n">
        <v>1</v>
      </c>
      <c r="E16" s="6" t="inlineStr">
        <is>
          <t>hari</t>
        </is>
      </c>
      <c r="F16" s="8" t="n">
        <v>22000000</v>
      </c>
      <c r="G16" s="9">
        <f>D16*F16</f>
        <v/>
      </c>
      <c r="H16" s="7" t="inlineStr">
        <is>
          <t>Y</t>
        </is>
      </c>
      <c r="I16" s="6" t="n"/>
    </row>
    <row r="17">
      <c r="A17" s="6" t="inlineStr">
        <is>
          <t>B3</t>
        </is>
      </c>
      <c r="B17" s="6" t="inlineStr">
        <is>
          <t>Produksi teknis</t>
        </is>
      </c>
      <c r="C17" s="6" t="inlineStr">
        <is>
          <t>Confidence monitor + 2 TV samping</t>
        </is>
      </c>
      <c r="D17" s="7" t="n">
        <v>1</v>
      </c>
      <c r="E17" s="6" t="inlineStr">
        <is>
          <t>paket</t>
        </is>
      </c>
      <c r="F17" s="8" t="n">
        <v>6000000</v>
      </c>
      <c r="G17" s="9">
        <f>D17*F17</f>
        <v/>
      </c>
      <c r="H17" s="7" t="inlineStr">
        <is>
          <t>Y</t>
        </is>
      </c>
      <c r="I17" s="6" t="n"/>
    </row>
    <row r="18">
      <c r="A18" s="6" t="inlineStr">
        <is>
          <t>B4</t>
        </is>
      </c>
      <c r="B18" s="6" t="inlineStr">
        <is>
          <t>Produksi teknis</t>
        </is>
      </c>
      <c r="C18" s="6" t="inlineStr">
        <is>
          <t>Sound system ballroom + 8 mic wireless</t>
        </is>
      </c>
      <c r="D18" s="7" t="n">
        <v>1</v>
      </c>
      <c r="E18" s="6" t="inlineStr">
        <is>
          <t>hari</t>
        </is>
      </c>
      <c r="F18" s="8" t="n">
        <v>20000000</v>
      </c>
      <c r="G18" s="9">
        <f>D18*F18</f>
        <v/>
      </c>
      <c r="H18" s="7" t="inlineStr">
        <is>
          <t>Y</t>
        </is>
      </c>
      <c r="I18" s="6" t="n"/>
    </row>
    <row r="19">
      <c r="A19" s="6" t="inlineStr">
        <is>
          <t>B5</t>
        </is>
      </c>
      <c r="B19" s="6" t="inlineStr">
        <is>
          <t>Produksi teknis</t>
        </is>
      </c>
      <c r="C19" s="6" t="inlineStr">
        <is>
          <t>Lighting panggung konferensi</t>
        </is>
      </c>
      <c r="D19" s="7" t="n">
        <v>1</v>
      </c>
      <c r="E19" s="6" t="inlineStr">
        <is>
          <t>hari</t>
        </is>
      </c>
      <c r="F19" s="8" t="n">
        <v>15000000</v>
      </c>
      <c r="G19" s="9">
        <f>D19*F19</f>
        <v/>
      </c>
      <c r="H19" s="7" t="inlineStr">
        <is>
          <t>Y</t>
        </is>
      </c>
      <c r="I19" s="6" t="n"/>
    </row>
    <row r="20">
      <c r="A20" s="6" t="inlineStr">
        <is>
          <t>B6</t>
        </is>
      </c>
      <c r="B20" s="6" t="inlineStr">
        <is>
          <t>Produksi teknis</t>
        </is>
      </c>
      <c r="C20" s="6" t="inlineStr">
        <is>
          <t>Show control: switcher, laptop, clicker, timer</t>
        </is>
      </c>
      <c r="D20" s="7" t="n">
        <v>1</v>
      </c>
      <c r="E20" s="6" t="inlineStr">
        <is>
          <t>paket</t>
        </is>
      </c>
      <c r="F20" s="8" t="n">
        <v>8000000</v>
      </c>
      <c r="G20" s="9">
        <f>D20*F20</f>
        <v/>
      </c>
      <c r="H20" s="7" t="inlineStr">
        <is>
          <t>Y</t>
        </is>
      </c>
      <c r="I20" s="6" t="n"/>
    </row>
    <row r="21">
      <c r="A21" s="10" t="n"/>
      <c r="B21" s="10" t="n"/>
      <c r="C21" s="11" t="inlineStr">
        <is>
          <t>Subtotal B · Produksi teknis</t>
        </is>
      </c>
      <c r="D21" s="10" t="n"/>
      <c r="E21" s="10" t="n"/>
      <c r="F21" s="10" t="n"/>
      <c r="G21" s="12">
        <f>SUM(G15:G20)</f>
        <v/>
      </c>
      <c r="H21" s="10" t="n"/>
      <c r="I21" s="10" t="n"/>
    </row>
    <row r="23">
      <c r="A23" s="6" t="inlineStr">
        <is>
          <t>C1</t>
        </is>
      </c>
      <c r="B23" s="6" t="inlineStr">
        <is>
          <t>Pembicara &amp; konten</t>
        </is>
      </c>
      <c r="C23" s="6" t="inlineStr">
        <is>
          <t>Honor keynote speaker eksternal</t>
        </is>
      </c>
      <c r="D23" s="7" t="n">
        <v>1</v>
      </c>
      <c r="E23" s="6" t="inlineStr">
        <is>
          <t>orang</t>
        </is>
      </c>
      <c r="F23" s="8" t="n">
        <v>25000000</v>
      </c>
      <c r="G23" s="9">
        <f>D23*F23</f>
        <v/>
      </c>
      <c r="H23" s="7" t="inlineStr">
        <is>
          <t>N</t>
        </is>
      </c>
      <c r="I23" s="6" t="n"/>
    </row>
    <row r="24">
      <c r="A24" s="6" t="inlineStr">
        <is>
          <t>C2</t>
        </is>
      </c>
      <c r="B24" s="6" t="inlineStr">
        <is>
          <t>Pembicara &amp; konten</t>
        </is>
      </c>
      <c r="C24" s="6" t="inlineStr">
        <is>
          <t>Honor panelis eksternal</t>
        </is>
      </c>
      <c r="D24" s="7" t="n">
        <v>3</v>
      </c>
      <c r="E24" s="6" t="inlineStr">
        <is>
          <t>orang</t>
        </is>
      </c>
      <c r="F24" s="8" t="n">
        <v>7500000</v>
      </c>
      <c r="G24" s="9">
        <f>D24*F24</f>
        <v/>
      </c>
      <c r="H24" s="7" t="inlineStr">
        <is>
          <t>N</t>
        </is>
      </c>
      <c r="I24" s="6" t="n"/>
    </row>
    <row r="25">
      <c r="A25" s="6" t="inlineStr">
        <is>
          <t>C3</t>
        </is>
      </c>
      <c r="B25" s="6" t="inlineStr">
        <is>
          <t>Pembicara &amp; konten</t>
        </is>
      </c>
      <c r="C25" s="6" t="inlineStr">
        <is>
          <t>Honor moderator</t>
        </is>
      </c>
      <c r="D25" s="7" t="n">
        <v>1</v>
      </c>
      <c r="E25" s="6" t="inlineStr">
        <is>
          <t>orang</t>
        </is>
      </c>
      <c r="F25" s="8" t="n">
        <v>7500000</v>
      </c>
      <c r="G25" s="9">
        <f>D25*F25</f>
        <v/>
      </c>
      <c r="H25" s="7" t="inlineStr">
        <is>
          <t>N</t>
        </is>
      </c>
      <c r="I25" s="6" t="n"/>
    </row>
    <row r="26">
      <c r="A26" s="6" t="inlineStr">
        <is>
          <t>C4</t>
        </is>
      </c>
      <c r="B26" s="6" t="inlineStr">
        <is>
          <t>Pembicara &amp; konten</t>
        </is>
      </c>
      <c r="C26" s="6" t="inlineStr">
        <is>
          <t>MC profesional</t>
        </is>
      </c>
      <c r="D26" s="7" t="n">
        <v>1</v>
      </c>
      <c r="E26" s="6" t="inlineStr">
        <is>
          <t>orang</t>
        </is>
      </c>
      <c r="F26" s="8" t="n">
        <v>10000000</v>
      </c>
      <c r="G26" s="9">
        <f>D26*F26</f>
        <v/>
      </c>
      <c r="H26" s="7" t="inlineStr">
        <is>
          <t>Y</t>
        </is>
      </c>
      <c r="I26" s="6" t="n"/>
    </row>
    <row r="27">
      <c r="A27" s="6" t="inlineStr">
        <is>
          <t>C5</t>
        </is>
      </c>
      <c r="B27" s="6" t="inlineStr">
        <is>
          <t>Pembicara &amp; konten</t>
        </is>
      </c>
      <c r="C27" s="6" t="inlineStr">
        <is>
          <t>Tiket + hotel pembicara luar kota</t>
        </is>
      </c>
      <c r="D27" s="7" t="n">
        <v>1</v>
      </c>
      <c r="E27" s="6" t="inlineStr">
        <is>
          <t>paket</t>
        </is>
      </c>
      <c r="F27" s="8" t="n">
        <v>12000000</v>
      </c>
      <c r="G27" s="9">
        <f>D27*F27</f>
        <v/>
      </c>
      <c r="H27" s="7" t="inlineStr">
        <is>
          <t>N</t>
        </is>
      </c>
      <c r="I27" s="6" t="n"/>
    </row>
    <row r="28">
      <c r="A28" s="6" t="inlineStr">
        <is>
          <t>C6</t>
        </is>
      </c>
      <c r="B28" s="6" t="inlineStr">
        <is>
          <t>Pembicara &amp; konten</t>
        </is>
      </c>
      <c r="C28" s="6" t="inlineStr">
        <is>
          <t>Desain key visual, template slide, signage</t>
        </is>
      </c>
      <c r="D28" s="7" t="n">
        <v>1</v>
      </c>
      <c r="E28" s="6" t="inlineStr">
        <is>
          <t>paket</t>
        </is>
      </c>
      <c r="F28" s="8" t="n">
        <v>15000000</v>
      </c>
      <c r="G28" s="9">
        <f>D28*F28</f>
        <v/>
      </c>
      <c r="H28" s="7" t="inlineStr">
        <is>
          <t>Y</t>
        </is>
      </c>
      <c r="I28" s="6" t="n"/>
    </row>
    <row r="29">
      <c r="A29" s="10" t="n"/>
      <c r="B29" s="10" t="n"/>
      <c r="C29" s="11" t="inlineStr">
        <is>
          <t>Subtotal C · Pembicara &amp; konten</t>
        </is>
      </c>
      <c r="D29" s="10" t="n"/>
      <c r="E29" s="10" t="n"/>
      <c r="F29" s="10" t="n"/>
      <c r="G29" s="12">
        <f>SUM(G23:G28)</f>
        <v/>
      </c>
      <c r="H29" s="10" t="n"/>
      <c r="I29" s="10" t="n"/>
    </row>
    <row r="31">
      <c r="A31" s="6" t="inlineStr">
        <is>
          <t>D1</t>
        </is>
      </c>
      <c r="B31" s="6" t="inlineStr">
        <is>
          <t>Registrasi &amp; kit peserta</t>
        </is>
      </c>
      <c r="C31" s="6" t="inlineStr">
        <is>
          <t>Sistem registrasi online + QR check-in</t>
        </is>
      </c>
      <c r="D31" s="7" t="n">
        <v>1</v>
      </c>
      <c r="E31" s="6" t="inlineStr">
        <is>
          <t>event</t>
        </is>
      </c>
      <c r="F31" s="8" t="n">
        <v>12000000</v>
      </c>
      <c r="G31" s="9">
        <f>D31*F31</f>
        <v/>
      </c>
      <c r="H31" s="7" t="inlineStr">
        <is>
          <t>Y</t>
        </is>
      </c>
      <c r="I31" s="6" t="n"/>
    </row>
    <row r="32">
      <c r="A32" s="6" t="inlineStr">
        <is>
          <t>D2</t>
        </is>
      </c>
      <c r="B32" s="6" t="inlineStr">
        <is>
          <t>Registrasi &amp; kit peserta</t>
        </is>
      </c>
      <c r="C32" s="6" t="inlineStr">
        <is>
          <t>Crew registrasi</t>
        </is>
      </c>
      <c r="D32" s="7" t="n">
        <v>6</v>
      </c>
      <c r="E32" s="6" t="inlineStr">
        <is>
          <t>orang</t>
        </is>
      </c>
      <c r="F32" s="8" t="n">
        <v>1500000</v>
      </c>
      <c r="G32" s="9">
        <f>D32*F32</f>
        <v/>
      </c>
      <c r="H32" s="7" t="inlineStr">
        <is>
          <t>Y</t>
        </is>
      </c>
      <c r="I32" s="6" t="n"/>
    </row>
    <row r="33">
      <c r="A33" s="6" t="inlineStr">
        <is>
          <t>D3</t>
        </is>
      </c>
      <c r="B33" s="6" t="inlineStr">
        <is>
          <t>Registrasi &amp; kit peserta</t>
        </is>
      </c>
      <c r="C33" s="6" t="inlineStr">
        <is>
          <t>ID card + lanyard</t>
        </is>
      </c>
      <c r="D33" s="7">
        <f>$C$5+30</f>
        <v/>
      </c>
      <c r="E33" s="6" t="inlineStr">
        <is>
          <t>pcs</t>
        </is>
      </c>
      <c r="F33" s="8" t="n">
        <v>25000</v>
      </c>
      <c r="G33" s="9">
        <f>D33*F33</f>
        <v/>
      </c>
      <c r="H33" s="7" t="inlineStr">
        <is>
          <t>Y</t>
        </is>
      </c>
      <c r="I33" s="6" t="n"/>
    </row>
    <row r="34">
      <c r="A34" s="6" t="inlineStr">
        <is>
          <t>D4</t>
        </is>
      </c>
      <c r="B34" s="6" t="inlineStr">
        <is>
          <t>Registrasi &amp; kit peserta</t>
        </is>
      </c>
      <c r="C34" s="6" t="inlineStr">
        <is>
          <t>Seminar kit (tas, notes, pulpen)</t>
        </is>
      </c>
      <c r="D34" s="7">
        <f>$C$5</f>
        <v/>
      </c>
      <c r="E34" s="6" t="inlineStr">
        <is>
          <t>set</t>
        </is>
      </c>
      <c r="F34" s="8" t="n">
        <v>85000</v>
      </c>
      <c r="G34" s="9">
        <f>D34*F34</f>
        <v/>
      </c>
      <c r="H34" s="7" t="inlineStr">
        <is>
          <t>Y</t>
        </is>
      </c>
      <c r="I34" s="6" t="n"/>
    </row>
    <row r="35">
      <c r="A35" s="6" t="inlineStr">
        <is>
          <t>D5</t>
        </is>
      </c>
      <c r="B35" s="6" t="inlineStr">
        <is>
          <t>Registrasi &amp; kit peserta</t>
        </is>
      </c>
      <c r="C35" s="6" t="inlineStr">
        <is>
          <t>Sertifikat digital</t>
        </is>
      </c>
      <c r="D35" s="7" t="n">
        <v>1</v>
      </c>
      <c r="E35" s="6" t="inlineStr">
        <is>
          <t>paket</t>
        </is>
      </c>
      <c r="F35" s="8" t="n">
        <v>3000000</v>
      </c>
      <c r="G35" s="9">
        <f>D35*F35</f>
        <v/>
      </c>
      <c r="H35" s="7" t="inlineStr">
        <is>
          <t>Y</t>
        </is>
      </c>
      <c r="I35" s="6" t="n"/>
    </row>
    <row r="36">
      <c r="A36" s="6" t="inlineStr">
        <is>
          <t>D6</t>
        </is>
      </c>
      <c r="B36" s="6" t="inlineStr">
        <is>
          <t>Registrasi &amp; kit peserta</t>
        </is>
      </c>
      <c r="C36" s="6" t="inlineStr">
        <is>
          <t>Signage dan penunjuk arah (cetak)</t>
        </is>
      </c>
      <c r="D36" s="7" t="n">
        <v>1</v>
      </c>
      <c r="E36" s="6" t="inlineStr">
        <is>
          <t>paket</t>
        </is>
      </c>
      <c r="F36" s="8" t="n">
        <v>7500000</v>
      </c>
      <c r="G36" s="9">
        <f>D36*F36</f>
        <v/>
      </c>
      <c r="H36" s="7" t="inlineStr">
        <is>
          <t>Y</t>
        </is>
      </c>
      <c r="I36" s="6" t="n"/>
    </row>
    <row r="37">
      <c r="A37" s="10" t="n"/>
      <c r="B37" s="10" t="n"/>
      <c r="C37" s="11" t="inlineStr">
        <is>
          <t>Subtotal D · Registrasi &amp; kit peserta</t>
        </is>
      </c>
      <c r="D37" s="10" t="n"/>
      <c r="E37" s="10" t="n"/>
      <c r="F37" s="10" t="n"/>
      <c r="G37" s="12">
        <f>SUM(G31:G36)</f>
        <v/>
      </c>
      <c r="H37" s="10" t="n"/>
      <c r="I37" s="10" t="n"/>
    </row>
    <row r="39">
      <c r="A39" s="6" t="inlineStr">
        <is>
          <t>E1</t>
        </is>
      </c>
      <c r="B39" s="6" t="inlineStr">
        <is>
          <t>Live streaming &amp; dokumentasi</t>
        </is>
      </c>
      <c r="C39" s="6" t="inlineStr">
        <is>
          <t>Live streaming 3 kamera + switcher + encoder + operator</t>
        </is>
      </c>
      <c r="D39" s="7" t="n">
        <v>1</v>
      </c>
      <c r="E39" s="6" t="inlineStr">
        <is>
          <t>hari</t>
        </is>
      </c>
      <c r="F39" s="8" t="n">
        <v>30000000</v>
      </c>
      <c r="G39" s="9">
        <f>D39*F39</f>
        <v/>
      </c>
      <c r="H39" s="7" t="inlineStr">
        <is>
          <t>Y</t>
        </is>
      </c>
      <c r="I39" s="6" t="n"/>
    </row>
    <row r="40">
      <c r="A40" s="6" t="inlineStr">
        <is>
          <t>E2</t>
        </is>
      </c>
      <c r="B40" s="6" t="inlineStr">
        <is>
          <t>Live streaming &amp; dokumentasi</t>
        </is>
      </c>
      <c r="C40" s="6" t="inlineStr">
        <is>
          <t>Internet dedicated untuk siaran (dari venue/ISP)</t>
        </is>
      </c>
      <c r="D40" s="7" t="n">
        <v>1</v>
      </c>
      <c r="E40" s="6" t="inlineStr">
        <is>
          <t>hari</t>
        </is>
      </c>
      <c r="F40" s="8" t="n">
        <v>8000000</v>
      </c>
      <c r="G40" s="9">
        <f>D40*F40</f>
        <v/>
      </c>
      <c r="H40" s="7" t="inlineStr">
        <is>
          <t>N</t>
        </is>
      </c>
      <c r="I40" s="6" t="n"/>
    </row>
    <row r="41">
      <c r="A41" s="6" t="inlineStr">
        <is>
          <t>E3</t>
        </is>
      </c>
      <c r="B41" s="6" t="inlineStr">
        <is>
          <t>Live streaming &amp; dokumentasi</t>
        </is>
      </c>
      <c r="C41" s="6" t="inlineStr">
        <is>
          <t>Dokumentasi foto (2 fotografer)</t>
        </is>
      </c>
      <c r="D41" s="7" t="n">
        <v>1</v>
      </c>
      <c r="E41" s="6" t="inlineStr">
        <is>
          <t>hari</t>
        </is>
      </c>
      <c r="F41" s="8" t="n">
        <v>9000000</v>
      </c>
      <c r="G41" s="9">
        <f>D41*F41</f>
        <v/>
      </c>
      <c r="H41" s="7" t="inlineStr">
        <is>
          <t>Y</t>
        </is>
      </c>
      <c r="I41" s="6" t="n"/>
    </row>
    <row r="42">
      <c r="A42" s="6" t="inlineStr">
        <is>
          <t>E4</t>
        </is>
      </c>
      <c r="B42" s="6" t="inlineStr">
        <is>
          <t>Live streaming &amp; dokumentasi</t>
        </is>
      </c>
      <c r="C42" s="6" t="inlineStr">
        <is>
          <t>Video highlight 2–3 menit</t>
        </is>
      </c>
      <c r="D42" s="7" t="n">
        <v>1</v>
      </c>
      <c r="E42" s="6" t="inlineStr">
        <is>
          <t>paket</t>
        </is>
      </c>
      <c r="F42" s="8" t="n">
        <v>12000000</v>
      </c>
      <c r="G42" s="9">
        <f>D42*F42</f>
        <v/>
      </c>
      <c r="H42" s="7" t="inlineStr">
        <is>
          <t>Y</t>
        </is>
      </c>
      <c r="I42" s="6" t="n"/>
    </row>
    <row r="43">
      <c r="A43" s="10" t="n"/>
      <c r="B43" s="10" t="n"/>
      <c r="C43" s="11" t="inlineStr">
        <is>
          <t>Subtotal E · Live streaming &amp; dokumentasi</t>
        </is>
      </c>
      <c r="D43" s="10" t="n"/>
      <c r="E43" s="10" t="n"/>
      <c r="F43" s="10" t="n"/>
      <c r="G43" s="12">
        <f>SUM(G39:G42)</f>
        <v/>
      </c>
      <c r="H43" s="10" t="n"/>
      <c r="I43" s="10" t="n"/>
    </row>
    <row r="45">
      <c r="A45" s="6" t="inlineStr">
        <is>
          <t>F1</t>
        </is>
      </c>
      <c r="B45" s="6" t="inlineStr">
        <is>
          <t>Manajemen &amp; operasional</t>
        </is>
      </c>
      <c r="C45" s="6" t="inlineStr">
        <is>
          <t>Manajemen acara: project manager, stage manager, ±15 crew</t>
        </is>
      </c>
      <c r="D45" s="7" t="n">
        <v>1</v>
      </c>
      <c r="E45" s="6" t="inlineStr">
        <is>
          <t>paket</t>
        </is>
      </c>
      <c r="F45" s="8" t="n">
        <v>65000000</v>
      </c>
      <c r="G45" s="9">
        <f>D45*F45</f>
        <v/>
      </c>
      <c r="H45" s="7" t="inlineStr">
        <is>
          <t>Y</t>
        </is>
      </c>
      <c r="I45" s="6" t="n"/>
    </row>
    <row r="46">
      <c r="A46" s="6" t="inlineStr">
        <is>
          <t>F2</t>
        </is>
      </c>
      <c r="B46" s="6" t="inlineStr">
        <is>
          <t>Manajemen &amp; operasional</t>
        </is>
      </c>
      <c r="C46" s="6" t="inlineStr">
        <is>
          <t>Konsumsi crew, transport, loading</t>
        </is>
      </c>
      <c r="D46" s="7" t="n">
        <v>1</v>
      </c>
      <c r="E46" s="6" t="inlineStr">
        <is>
          <t>paket</t>
        </is>
      </c>
      <c r="F46" s="8" t="n">
        <v>6000000</v>
      </c>
      <c r="G46" s="9">
        <f>D46*F46</f>
        <v/>
      </c>
      <c r="H46" s="7" t="inlineStr">
        <is>
          <t>Y</t>
        </is>
      </c>
      <c r="I46" s="6" t="n"/>
    </row>
    <row r="47">
      <c r="A47" s="6" t="inlineStr">
        <is>
          <t>F3</t>
        </is>
      </c>
      <c r="B47" s="6" t="inlineStr">
        <is>
          <t>Manajemen &amp; operasional</t>
        </is>
      </c>
      <c r="C47" s="6" t="inlineStr">
        <is>
          <t>Tim medis standby + keamanan tambahan</t>
        </is>
      </c>
      <c r="D47" s="7" t="n">
        <v>1</v>
      </c>
      <c r="E47" s="6" t="inlineStr">
        <is>
          <t>paket</t>
        </is>
      </c>
      <c r="F47" s="8" t="n">
        <v>6000000</v>
      </c>
      <c r="G47" s="9">
        <f>D47*F47</f>
        <v/>
      </c>
      <c r="H47" s="7" t="inlineStr">
        <is>
          <t>Y</t>
        </is>
      </c>
      <c r="I47" s="6" t="n"/>
    </row>
    <row r="48">
      <c r="A48" s="10" t="n"/>
      <c r="B48" s="10" t="n"/>
      <c r="C48" s="11" t="inlineStr">
        <is>
          <t>Subtotal F · Manajemen &amp; operasional</t>
        </is>
      </c>
      <c r="D48" s="10" t="n"/>
      <c r="E48" s="10" t="n"/>
      <c r="F48" s="10" t="n"/>
      <c r="G48" s="12">
        <f>SUM(G45:G47)</f>
        <v/>
      </c>
      <c r="H48" s="10" t="n"/>
      <c r="I48" s="10" t="n"/>
    </row>
    <row r="51">
      <c r="C51" s="13" t="inlineStr">
        <is>
          <t>REKAP</t>
        </is>
      </c>
    </row>
    <row r="52">
      <c r="C52" s="14" t="inlineStr">
        <is>
          <t>Subtotal semua kelompok</t>
        </is>
      </c>
      <c r="G52" s="15">
        <f>G13+G21+G29+G37+G43+G48</f>
        <v/>
      </c>
    </row>
    <row r="53">
      <c r="C53" s="14" t="inlineStr">
        <is>
          <t>Kontinjensi</t>
        </is>
      </c>
      <c r="G53" s="15">
        <f>G52*C6</f>
        <v/>
      </c>
    </row>
    <row r="54">
      <c r="C54" s="16" t="inlineStr">
        <is>
          <t>Total sebelum PPN</t>
        </is>
      </c>
      <c r="G54" s="15">
        <f>G52+G53</f>
        <v/>
      </c>
    </row>
    <row r="55">
      <c r="C55" s="14" t="inlineStr">
        <is>
          <t>Nilai jasa kena PPN (baris Y)</t>
        </is>
      </c>
      <c r="G55" s="15">
        <f>SUMIF(H9:H48,"Y",G9:G48)</f>
        <v/>
      </c>
    </row>
    <row r="56">
      <c r="C56" s="14" t="inlineStr">
        <is>
          <t>PPN 12% x DPP 11/12 (efektif 11%)</t>
        </is>
      </c>
      <c r="G56" s="15">
        <f>ROUND(G55*11/12*12%,0)</f>
        <v/>
      </c>
    </row>
    <row r="57">
      <c r="C57" s="16" t="inlineStr">
        <is>
          <t>TOTAL termasuk PPN</t>
        </is>
      </c>
      <c r="G57" s="15">
        <f>G54+G56</f>
        <v/>
      </c>
    </row>
    <row r="58">
      <c r="C58" s="14" t="inlineStr">
        <is>
          <t>Biaya per peserta (termasuk PPN)</t>
        </is>
      </c>
      <c r="G58" s="15">
        <f>ROUND(G57/C5,0)</f>
        <v/>
      </c>
    </row>
    <row r="59">
      <c r="C59" s="14" t="inlineStr">
        <is>
          <t>Info: PPh 23 2% dipotong perusahaan dari nilai jasa</t>
        </is>
      </c>
      <c r="G59" s="15">
        <f>ROUND(G55*2%,0)</f>
        <v/>
      </c>
    </row>
    <row r="61">
      <c r="A61" s="2" t="inlineStr">
        <is>
          <t>Catatan:</t>
        </is>
      </c>
    </row>
    <row r="62">
      <c r="A62" s="2" t="inlineStr">
        <is>
          <t>1. Volume peserta, ID card, dan seminar kit mengikuti sel Jumlah peserta (C5). Harga satuan adalah estimasi pasar Jakarta 2026 untuk perencanaan, bukan penawaran. Ganti dengan angka penawaran vendor Anda.</t>
        </is>
      </c>
    </row>
    <row r="63">
      <c r="A63" s="2" t="inlineStr">
        <is>
          <t>2. Paket hotel dengan harga net sudah termasuk pajak daerah dan service charge; tandai N agar tidak dikenai PPN lagi.</t>
        </is>
      </c>
    </row>
    <row r="64">
      <c r="A64" s="2" t="inlineStr">
        <is>
          <t>3. PPN hanya berlaku bila EO berstatus PKP (PMK 131/2024). PPh 23 mengurangi pembayaran ke EO, bukan menambah biaya.</t>
        </is>
      </c>
    </row>
    <row r="65">
      <c r="A65" s="2" t="inlineStr">
        <is>
          <t>4. Konfirmasikan perlakuan pajak ke tim pajak atau konsultan Anda.</t>
        </is>
      </c>
    </row>
    <row r="66">
      <c r="A66" s="2" t="inlineStr">
        <is>
          <t>Panduan lengkap: https://eventorganizerjakarta.com/contoh-rab-konferensi/</t>
        </is>
      </c>
    </row>
  </sheetData>
  <dataValidations count="1">
    <dataValidation sqref="H9 H10 H11 H12 H15 H16 H17 H18 H19 H20 H23 H24 H25 H26 H27 H28 H31 H32 H33 H34 H35 H36 H39 H40 H41 H42 H45 H46 H47" showDropDown="0" showInputMessage="0" showErrorMessage="0" allowBlank="0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2026-11-04T04:06:10Z</dcterms:created>
  <dcterms:modified xmlns:dcterms="http://purl.org/dc/terms/" xmlns:xsi="http://www.w3.org/2001/XMLSchema-instance" xsi:type="dcterms:W3CDTF">2026-11-04T04:06:10Z</dcterms:modified>
</cp:coreProperties>
</file>